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4_Gorze/"/>
    </mc:Choice>
  </mc:AlternateContent>
  <xr:revisionPtr revIDLastSave="552" documentId="13_ncr:1_{B42BFC79-E3C5-45EE-B623-E9954E01DC4B}" xr6:coauthVersionLast="47" xr6:coauthVersionMax="47" xr10:uidLastSave="{0C165E1D-1DFF-4C66-83DF-8467423D776E}"/>
  <bookViews>
    <workbookView xWindow="4290" yWindow="-16320" windowWidth="29040" windowHeight="15720" xr2:uid="{00000000-000D-0000-FFFF-FFFF00000000}"/>
  </bookViews>
  <sheets>
    <sheet name="Tarifs en vigueur" sheetId="2" r:id="rId1"/>
    <sheet name="Lot_assis_allongé" sheetId="1" r:id="rId2"/>
    <sheet name="DQE" sheetId="4"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4" l="1"/>
  <c r="E10" i="4"/>
  <c r="E9" i="4"/>
  <c r="E8" i="4"/>
  <c r="F10" i="4" l="1"/>
  <c r="F11" i="4"/>
  <c r="F9" i="4"/>
  <c r="F8" i="4"/>
  <c r="G9" i="4" l="1"/>
  <c r="G8" i="4"/>
  <c r="G11" i="4"/>
  <c r="G10" i="4"/>
  <c r="G1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D10" authorId="0" shapeId="0" xr:uid="{C56F3E48-79CF-4D00-B686-ADDC94A9290E}">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<sst xmlns="http://schemas.openxmlformats.org/spreadsheetml/2006/main" count="68" uniqueCount="62">
  <si>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</si>
  <si>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</si>
  <si>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</si>
  <si>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</si>
  <si>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</si>
  <si>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</si>
  <si>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</si>
  <si>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</si>
  <si>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&lt;7km parcourus</t>
  </si>
  <si>
    <t>Valorisation trajet court &lt;5km parcourus</t>
  </si>
  <si>
    <t>Valorisation trajet court &gt;7 et &lt;8km parcourus</t>
  </si>
  <si>
    <t>Valorisation trajet court &gt;5 et &lt;10km parcourus</t>
  </si>
  <si>
    <t>Valorisation trajet court &gt;8 et &lt;9km parcourus</t>
  </si>
  <si>
    <t>Valorisation trajet court &gt;10 et &lt;15km parcourus</t>
  </si>
  <si>
    <t>Valorisation trajet court &gt;9 et &lt;10km parcourus</t>
  </si>
  <si>
    <t>Valorisation trajet court &gt;15 et &lt;19km parcourus</t>
  </si>
  <si>
    <t>Valorisation trajet court &gt;10 et &lt;11km parcourus</t>
  </si>
  <si>
    <t>Majoration de nuit</t>
  </si>
  <si>
    <t>Valorisation trajet court &gt;11 et &lt;12km parcourus</t>
  </si>
  <si>
    <t>Majoration de dimanche et de jour férié</t>
  </si>
  <si>
    <t>Valorisation trajet court &gt;12 et &lt;13km parcourus</t>
  </si>
  <si>
    <t>Valorisation trajet court &gt;13 et &lt;14km parcourus</t>
  </si>
  <si>
    <t>Valorisation trajet court &gt;14 et &lt;15km parcourus</t>
  </si>
  <si>
    <t>Valorisation trajet court &gt;15 et &lt;16km parcourus</t>
  </si>
  <si>
    <t>Valorisation trajet court &gt;16 et &lt;17km parcourus</t>
  </si>
  <si>
    <t>Valorisation trajet court &gt;17 et &lt;18km parcourus</t>
  </si>
  <si>
    <t>Annexe financière à l'acte d'engagement</t>
  </si>
  <si>
    <t>Bordereau de Prix Unitaires (BPU)</t>
  </si>
  <si>
    <t>Nom du(des) prestataire(s) :</t>
  </si>
  <si>
    <t>Date de réponse :</t>
  </si>
  <si>
    <t>Lot</t>
  </si>
  <si>
    <t>Etablissement bénéficiaire</t>
  </si>
  <si>
    <t>Oui</t>
  </si>
  <si>
    <t>Non</t>
  </si>
  <si>
    <t>* Tarifs CPAM à la date du 7 novembre 2023</t>
  </si>
  <si>
    <t>Forfait départemental zone C (3 premiers kilomètres inclus)</t>
  </si>
  <si>
    <t>DQE - simulation financière</t>
  </si>
  <si>
    <t>Km</t>
  </si>
  <si>
    <t xml:space="preserve">Volumes mensuels </t>
  </si>
  <si>
    <t xml:space="preserve">Prix de la course CPAM aller </t>
  </si>
  <si>
    <t>% appliqué dans le BPU</t>
  </si>
  <si>
    <t>Coût total</t>
  </si>
  <si>
    <t>Nature du transport</t>
  </si>
  <si>
    <t>Forfait agglomération (3 premiers kilomètres inclus)</t>
  </si>
  <si>
    <t>Allongé de jour</t>
  </si>
  <si>
    <t>Assis de jour</t>
  </si>
  <si>
    <t>(1) Taux applicable sur le tarif CPAM en vigueur (cf. Tarif en vigueur). La remise / majoration proposée est fixe et s'adapte aux modifications des tarifs CPAM en vigueur</t>
  </si>
  <si>
    <r>
      <t>A) Taux appliqué par la société sur un trajet e</t>
    </r>
    <r>
      <rPr>
        <sz val="12"/>
        <color theme="5" tint="-0.499984740745262"/>
        <rFont val="Tw Cen MT"/>
        <family val="2"/>
        <scheme val="minor"/>
      </rPr>
      <t>n</t>
    </r>
    <r>
      <rPr>
        <b/>
        <sz val="12"/>
        <color theme="5" tint="-0.499984740745262"/>
        <rFont val="Tw Cen MT"/>
        <family val="2"/>
        <scheme val="minor"/>
      </rPr>
      <t xml:space="preserve"> ambulances 
(en %) </t>
    </r>
    <r>
      <rPr>
        <b/>
        <i/>
        <sz val="9"/>
        <color rgb="FF0000FF"/>
        <rFont val="Tw Cen MT"/>
        <family val="2"/>
        <scheme val="minor"/>
      </rPr>
      <t>(1)</t>
    </r>
  </si>
  <si>
    <r>
      <t xml:space="preserve">B) Taux appliqué par la société sur un trajet TAP
(en %) </t>
    </r>
    <r>
      <rPr>
        <b/>
        <i/>
        <sz val="9"/>
        <color rgb="FF0000FF"/>
        <rFont val="Tw Cen MT"/>
        <family val="2"/>
        <scheme val="minor"/>
      </rPr>
      <t>(1)</t>
    </r>
  </si>
  <si>
    <t xml:space="preserve">Coût annuel du scénario pour l'établissement </t>
  </si>
  <si>
    <t>Trajet</t>
  </si>
  <si>
    <t>Ces tarifs sont donnés à titre indicatif au moment de la publication du marché.</t>
  </si>
  <si>
    <t>Transport sanitaire allongé non médicalisé et assis professionnalisé</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</si>
  <si>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</si>
  <si>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Autre</t>
  </si>
  <si>
    <t>Gorze =&gt; Mercy</t>
  </si>
  <si>
    <t>Lot 7</t>
  </si>
  <si>
    <t>EPDS de Gorze</t>
  </si>
  <si>
    <t>Transport sanitaire allongé non médicalisé et assis professionnalisé - Lot 7 EPDS de Gorze</t>
  </si>
  <si>
    <t>Ambulances*</t>
  </si>
  <si>
    <t>VSL*</t>
  </si>
  <si>
    <t>Pour les sociétés signataires de l’avenant 11 à la convention nationale des transporteurs sanitaires privés (relatif à la géolocalistion), les tarifs majorés de cet avenant seront appliqués sous réserve de présentation de l'avenant signé.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</si>
</sst>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sz val="14"/>
      <color theme="5"/>
      <name val="Tw Cen MT"/>
      <family val="2"/>
      <scheme val="minor"/>
    </font>
    <font>
      <b/>
      <sz val="11"/>
      <color theme="1"/>
      <name val="Tw Cen MT"/>
      <family val="2"/>
      <scheme val="minor"/>
    </font>
    <font>
      <sz val="11"/>
      <color theme="6"/>
      <name val="Tw Cen MT"/>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7" tint="0.79998168889431442"/>
        <bgColor indexed="64"/>
      </patternFill>
    </fill>
  </fills>
  <borders count="19">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5" xfId="0" applyNumberFormat="1" applyFont="1" applyFill="1" applyBorder="1" applyAlignment="1">
      <alignment horizontal="center" vertical="center" wrapText="1"/>
    </xf>
    <xf numFmtId="0" fontId="6" fillId="6" borderId="3" xfId="0" applyFont="1" applyFill="1" applyBorder="1" applyAlignment="1">
      <alignment horizontal="centerContinuous"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23" fillId="0" borderId="0" xfId="0" applyFont="1" applyAlignment="1">
      <alignment vertical="center"/>
    </xf>
    <xf numFmtId="0" fontId="17" fillId="2" borderId="0" xfId="0" applyFont="1" applyFill="1" applyAlignment="1">
      <alignment horizontal="center" vertical="center"/>
    </xf>
    <xf numFmtId="0" fontId="0" fillId="2" borderId="0" xfId="0" applyFill="1" applyAlignment="1">
      <alignment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center" vertical="center"/>
    </xf>
    <xf numFmtId="44" fontId="0" fillId="2" borderId="0" xfId="0" applyNumberFormat="1" applyFill="1"/>
    <xf numFmtId="0" fontId="6" fillId="6" borderId="15" xfId="0" applyFont="1" applyFill="1" applyBorder="1" applyAlignment="1">
      <alignment horizontal="center" vertical="center" wrapText="1"/>
    </xf>
    <xf numFmtId="0" fontId="24" fillId="2" borderId="17" xfId="0" applyFont="1" applyFill="1" applyBorder="1" applyAlignment="1">
      <alignment horizontal="center"/>
    </xf>
    <xf numFmtId="44" fontId="24" fillId="2" borderId="17" xfId="0" applyNumberFormat="1" applyFont="1" applyFill="1" applyBorder="1"/>
    <xf numFmtId="0" fontId="0" fillId="8" borderId="17" xfId="0" applyFill="1" applyBorder="1"/>
    <xf numFmtId="1" fontId="0" fillId="8" borderId="17" xfId="0" applyNumberFormat="1" applyFill="1" applyBorder="1"/>
    <xf numFmtId="44" fontId="0" fillId="8" borderId="17" xfId="0" applyNumberFormat="1" applyFill="1" applyBorder="1"/>
    <xf numFmtId="9" fontId="0" fillId="8" borderId="17" xfId="0" applyNumberFormat="1" applyFill="1" applyBorder="1"/>
    <xf numFmtId="0" fontId="0" fillId="9" borderId="17" xfId="0" applyFill="1" applyBorder="1"/>
    <xf numFmtId="1" fontId="0" fillId="9" borderId="17" xfId="0" applyNumberFormat="1" applyFill="1" applyBorder="1"/>
    <xf numFmtId="44" fontId="0" fillId="9" borderId="17" xfId="0" applyNumberFormat="1" applyFill="1" applyBorder="1"/>
    <xf numFmtId="0" fontId="0" fillId="9" borderId="2" xfId="0" applyFill="1" applyBorder="1"/>
    <xf numFmtId="9" fontId="0" fillId="9" borderId="17" xfId="2" applyFont="1" applyFill="1" applyBorder="1"/>
    <xf numFmtId="44" fontId="0" fillId="9" borderId="2" xfId="0" applyNumberFormat="1" applyFill="1" applyBorder="1"/>
    <xf numFmtId="0" fontId="0" fillId="8" borderId="2" xfId="0" applyFill="1" applyBorder="1"/>
    <xf numFmtId="1" fontId="0" fillId="8" borderId="2" xfId="0" applyNumberFormat="1" applyFill="1" applyBorder="1"/>
    <xf numFmtId="44" fontId="0" fillId="8" borderId="2" xfId="0" applyNumberFormat="1" applyFill="1" applyBorder="1"/>
    <xf numFmtId="9" fontId="0" fillId="8" borderId="2" xfId="0" applyNumberFormat="1" applyFill="1" applyBorder="1"/>
    <xf numFmtId="1" fontId="0" fillId="9" borderId="2" xfId="0" applyNumberFormat="1" applyFill="1" applyBorder="1"/>
    <xf numFmtId="9" fontId="0" fillId="9" borderId="2" xfId="2" applyFont="1" applyFill="1" applyBorder="1"/>
    <xf numFmtId="0" fontId="14" fillId="3" borderId="12" xfId="0" applyFont="1" applyFill="1" applyBorder="1" applyAlignment="1">
      <alignment horizontal="center"/>
    </xf>
    <xf numFmtId="0" fontId="2"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7" fillId="2" borderId="5"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xf>
    <xf numFmtId="0" fontId="17" fillId="2" borderId="0" xfId="0" applyFont="1" applyFill="1" applyAlignment="1">
      <alignment horizontal="center" vertical="center"/>
    </xf>
    <xf numFmtId="2" fontId="15" fillId="7" borderId="0" xfId="0" applyNumberFormat="1" applyFont="1" applyFill="1" applyAlignment="1">
      <alignment horizontal="center" vertical="center" wrapText="1"/>
    </xf>
    <xf numFmtId="0" fontId="25" fillId="2" borderId="0" xfId="0" applyFont="1" applyFill="1" applyAlignment="1">
      <alignment horizontal="center"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2" xfId="0" applyBorder="1" applyAlignment="1">
      <alignment horizontal="center" vertical="center"/>
    </xf>
    <xf numFmtId="164" fontId="0" fillId="0" borderId="3" xfId="0" applyNumberFormat="1" applyBorder="1" applyAlignment="1">
      <alignment horizontal="center" vertical="center"/>
    </xf>
    <xf numFmtId="164" fontId="0" fillId="0" borderId="17" xfId="0" applyNumberFormat="1" applyBorder="1" applyAlignment="1">
      <alignment horizontal="center" vertical="center"/>
    </xf>
    <xf numFmtId="164" fontId="0" fillId="0" borderId="2" xfId="0" applyNumberFormat="1" applyBorder="1" applyAlignment="1">
      <alignment horizontal="center" vertical="center"/>
    </xf>
    <xf numFmtId="0" fontId="13" fillId="2" borderId="12" xfId="0" applyFont="1" applyFill="1" applyBorder="1" applyAlignment="1">
      <alignment horizontal="left" wrapText="1"/>
    </xf>
    <xf numFmtId="0" fontId="13" fillId="2" borderId="13" xfId="0" applyFont="1" applyFill="1" applyBorder="1" applyAlignment="1">
      <alignment horizontal="left" wrapText="1"/>
    </xf>
  </cellXfs>
  <cellStyles count="3">
    <cellStyle name="Monétaire" xfId="1" builtinId="4"/>
    <cellStyle name="Normal" xfId="0" builtinId="0"/>
    <cellStyle name="Pourcentage" xfId="2" builtinId="5"/>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8"/>
  <sheetViews>
    <sheetView tabSelected="1" zoomScale="68" zoomScaleNormal="70" workbookViewId="0">
      <selection activeCell="K16" sqref="K16"/>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55" t="s">
        <v>0</v>
      </c>
      <c r="B1" s="55"/>
      <c r="C1" s="55"/>
      <c r="D1" s="55"/>
      <c r="E1" s="55"/>
      <c r="F1" s="55"/>
      <c r="G1" s="55"/>
      <c r="H1" s="55"/>
      <c r="I1" s="55"/>
      <c r="J1" s="55"/>
      <c r="K1" s="55"/>
      <c r="L1" s="55"/>
      <c r="M1" s="55"/>
    </row>
    <row r="3" spans="1:13" x14ac:dyDescent="0.4">
      <c r="A3" s="8" t="s">
        <v>1</v>
      </c>
      <c r="B3" s="9"/>
      <c r="C3" s="56"/>
      <c r="D3" s="56"/>
      <c r="E3" s="56"/>
      <c r="F3" s="56"/>
      <c r="G3" s="56"/>
      <c r="H3" s="56"/>
      <c r="I3" s="56"/>
      <c r="J3" s="56"/>
      <c r="K3" s="56"/>
      <c r="L3" s="57"/>
    </row>
    <row r="4" spans="1:13" ht="16.5" customHeight="1" x14ac:dyDescent="0.4">
      <c r="A4" s="10"/>
      <c r="B4" s="58" t="s">
        <v>2</v>
      </c>
      <c r="C4" s="58"/>
      <c r="D4" s="58"/>
      <c r="E4" s="58"/>
      <c r="F4" s="58"/>
      <c r="G4" s="58"/>
      <c r="H4" s="58"/>
      <c r="I4" s="58"/>
      <c r="J4" s="58"/>
      <c r="K4" s="58"/>
      <c r="L4" s="59"/>
    </row>
    <row r="5" spans="1:13" ht="16.5" customHeight="1" x14ac:dyDescent="0.4">
      <c r="A5" s="10"/>
      <c r="B5" s="60" t="s">
        <v>3</v>
      </c>
      <c r="C5" s="60"/>
      <c r="D5" s="60"/>
      <c r="E5" s="60"/>
      <c r="F5" s="60"/>
      <c r="G5" s="60"/>
      <c r="H5" s="60"/>
      <c r="I5" s="60"/>
      <c r="J5" s="60"/>
      <c r="K5" s="60"/>
      <c r="L5" s="61"/>
    </row>
    <row r="6" spans="1:13" ht="16.5" customHeight="1" x14ac:dyDescent="0.4">
      <c r="A6" s="10"/>
      <c r="B6" s="53" t="s">
        <v>4</v>
      </c>
      <c r="C6" s="53"/>
      <c r="D6" s="53"/>
      <c r="E6" s="53"/>
      <c r="F6" s="53"/>
      <c r="G6" s="53"/>
      <c r="H6" s="53"/>
      <c r="I6" s="53"/>
      <c r="J6" s="53"/>
      <c r="K6" s="53"/>
      <c r="L6" s="54"/>
    </row>
    <row r="7" spans="1:13" ht="16.5" customHeight="1" x14ac:dyDescent="0.4">
      <c r="A7" s="10"/>
      <c r="B7" s="53" t="s">
        <v>5</v>
      </c>
      <c r="C7" s="53"/>
      <c r="D7" s="53"/>
      <c r="E7" s="53"/>
      <c r="F7" s="53"/>
      <c r="G7" s="53"/>
      <c r="H7" s="53"/>
      <c r="I7" s="53"/>
      <c r="J7" s="53"/>
      <c r="K7" s="53"/>
      <c r="L7" s="54"/>
    </row>
    <row r="8" spans="1:13" ht="16.5" customHeight="1" x14ac:dyDescent="0.4">
      <c r="A8" s="10"/>
      <c r="B8" s="53" t="s">
        <v>51</v>
      </c>
      <c r="C8" s="53"/>
      <c r="D8" s="53"/>
      <c r="E8" s="53"/>
      <c r="F8" s="53"/>
      <c r="G8" s="53"/>
      <c r="H8" s="53"/>
      <c r="I8" s="53"/>
      <c r="J8" s="53"/>
      <c r="K8" s="53"/>
      <c r="L8" s="54"/>
    </row>
    <row r="9" spans="1:13" ht="31.5" customHeight="1" x14ac:dyDescent="0.4">
      <c r="A9" s="11"/>
      <c r="B9" s="77" t="s">
        <v>61</v>
      </c>
      <c r="C9" s="77"/>
      <c r="D9" s="77"/>
      <c r="E9" s="77"/>
      <c r="F9" s="77"/>
      <c r="G9" s="77"/>
      <c r="H9" s="77"/>
      <c r="I9" s="77"/>
      <c r="J9" s="77"/>
      <c r="K9" s="77"/>
      <c r="L9" s="78"/>
    </row>
    <row r="11" spans="1:13" ht="15" x14ac:dyDescent="0.4">
      <c r="B11" s="15"/>
      <c r="C11" s="51" t="s">
        <v>59</v>
      </c>
      <c r="D11" s="51"/>
      <c r="G11" s="52" t="s">
        <v>60</v>
      </c>
      <c r="H11" s="52"/>
    </row>
    <row r="12" spans="1:13" ht="40.5" customHeight="1" x14ac:dyDescent="0.4">
      <c r="B12" s="15"/>
      <c r="C12" s="16" t="s">
        <v>6</v>
      </c>
      <c r="D12" s="12">
        <v>52.41</v>
      </c>
      <c r="G12" s="16" t="s">
        <v>35</v>
      </c>
      <c r="H12" s="12">
        <v>13.04</v>
      </c>
    </row>
    <row r="13" spans="1:13" ht="27.75" x14ac:dyDescent="0.4">
      <c r="B13" s="15"/>
      <c r="C13" s="16" t="s">
        <v>43</v>
      </c>
      <c r="D13" s="12">
        <v>58.53</v>
      </c>
      <c r="G13" s="16" t="s">
        <v>7</v>
      </c>
      <c r="H13" s="12">
        <v>1.07</v>
      </c>
    </row>
    <row r="14" spans="1:13" ht="27.75" x14ac:dyDescent="0.4">
      <c r="B14" s="15"/>
      <c r="C14" s="16" t="s">
        <v>7</v>
      </c>
      <c r="D14" s="12">
        <v>2.44</v>
      </c>
      <c r="G14" s="16" t="s">
        <v>8</v>
      </c>
      <c r="H14" s="12">
        <v>8.5399999999999991</v>
      </c>
    </row>
    <row r="15" spans="1:13" ht="27.75" x14ac:dyDescent="0.4">
      <c r="B15" s="15"/>
      <c r="C15" s="16" t="s">
        <v>9</v>
      </c>
      <c r="D15" s="12">
        <v>8.6999999999999993</v>
      </c>
      <c r="G15" s="16" t="s">
        <v>10</v>
      </c>
      <c r="H15" s="12">
        <v>7.68</v>
      </c>
    </row>
    <row r="16" spans="1:13" ht="27.75" x14ac:dyDescent="0.4">
      <c r="B16" s="15"/>
      <c r="C16" s="16" t="s">
        <v>11</v>
      </c>
      <c r="D16" s="12">
        <v>6.84</v>
      </c>
      <c r="G16" s="16" t="s">
        <v>12</v>
      </c>
      <c r="H16" s="12">
        <v>7.03</v>
      </c>
    </row>
    <row r="17" spans="2:8" ht="38.549999999999997" customHeight="1" x14ac:dyDescent="0.4">
      <c r="B17" s="15"/>
      <c r="C17" s="16" t="s">
        <v>13</v>
      </c>
      <c r="D17" s="12">
        <v>4.97</v>
      </c>
      <c r="G17" s="16" t="s">
        <v>14</v>
      </c>
      <c r="H17" s="12">
        <v>6.35</v>
      </c>
    </row>
    <row r="18" spans="2:8" ht="27.75" x14ac:dyDescent="0.4">
      <c r="B18" s="15"/>
      <c r="C18" s="16" t="s">
        <v>15</v>
      </c>
      <c r="D18" s="12">
        <v>3.11</v>
      </c>
      <c r="G18" s="16" t="s">
        <v>16</v>
      </c>
      <c r="H18" s="12">
        <v>5.22</v>
      </c>
    </row>
    <row r="19" spans="2:8" ht="27.75" x14ac:dyDescent="0.4">
      <c r="B19" s="15"/>
      <c r="C19" s="16" t="s">
        <v>17</v>
      </c>
      <c r="D19" s="13">
        <v>0.75</v>
      </c>
      <c r="G19" s="16" t="s">
        <v>18</v>
      </c>
      <c r="H19" s="12">
        <v>4.62</v>
      </c>
    </row>
    <row r="20" spans="2:8" ht="28.15" thickBot="1" x14ac:dyDescent="0.45">
      <c r="B20" s="15"/>
      <c r="C20" s="17" t="s">
        <v>19</v>
      </c>
      <c r="D20" s="14">
        <v>0.5</v>
      </c>
      <c r="G20" s="16" t="s">
        <v>20</v>
      </c>
      <c r="H20" s="12">
        <v>4.01</v>
      </c>
    </row>
    <row r="21" spans="2:8" ht="27.75" x14ac:dyDescent="0.4">
      <c r="C21" s="7" t="s">
        <v>34</v>
      </c>
      <c r="G21" s="16" t="s">
        <v>21</v>
      </c>
      <c r="H21" s="12">
        <v>3.41</v>
      </c>
    </row>
    <row r="22" spans="2:8" ht="27.75" x14ac:dyDescent="0.4">
      <c r="G22" s="16" t="s">
        <v>22</v>
      </c>
      <c r="H22" s="12">
        <v>2.8</v>
      </c>
    </row>
    <row r="23" spans="2:8" ht="27.75" x14ac:dyDescent="0.4">
      <c r="G23" s="16" t="s">
        <v>23</v>
      </c>
      <c r="H23" s="12">
        <v>2.0699999999999998</v>
      </c>
    </row>
    <row r="24" spans="2:8" ht="27.75" x14ac:dyDescent="0.4">
      <c r="G24" s="16" t="s">
        <v>24</v>
      </c>
      <c r="H24" s="12">
        <v>1.5</v>
      </c>
    </row>
    <row r="25" spans="2:8" ht="27.75" x14ac:dyDescent="0.4">
      <c r="G25" s="16" t="s">
        <v>25</v>
      </c>
      <c r="H25" s="12">
        <v>0.91</v>
      </c>
    </row>
    <row r="26" spans="2:8" x14ac:dyDescent="0.4">
      <c r="G26" s="16" t="s">
        <v>17</v>
      </c>
      <c r="H26" s="13">
        <v>0.5</v>
      </c>
    </row>
    <row r="27" spans="2:8" ht="27.75" x14ac:dyDescent="0.4">
      <c r="G27" s="16" t="s">
        <v>19</v>
      </c>
      <c r="H27" s="13">
        <v>0.25</v>
      </c>
    </row>
    <row r="28" spans="2:8" ht="36.75" customHeight="1" x14ac:dyDescent="0.4">
      <c r="G28" s="7" t="s">
        <v>34</v>
      </c>
    </row>
  </sheetData>
  <mergeCells count="10">
    <mergeCell ref="C11:D11"/>
    <mergeCell ref="G11:H11"/>
    <mergeCell ref="B8:L8"/>
    <mergeCell ref="B7:L7"/>
    <mergeCell ref="A1:M1"/>
    <mergeCell ref="C3:L3"/>
    <mergeCell ref="B4:L4"/>
    <mergeCell ref="B5:L5"/>
    <mergeCell ref="B6:L6"/>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2"/>
  <sheetViews>
    <sheetView showGridLines="0" zoomScale="86" zoomScaleNormal="100" workbookViewId="0">
      <selection activeCell="D17" sqref="D17"/>
    </sheetView>
  </sheetViews>
  <sheetFormatPr baseColWidth="10" defaultColWidth="10.5" defaultRowHeight="13.9" x14ac:dyDescent="0.4"/>
  <cols>
    <col min="1" max="1" width="9.5625" style="2" customWidth="1"/>
    <col min="2" max="2" width="21" style="2" customWidth="1"/>
    <col min="3" max="3" width="41.75" style="2" customWidth="1"/>
    <col min="4" max="4" width="41.9375" style="2" customWidth="1"/>
    <col min="5" max="16384" width="10.5" style="2"/>
  </cols>
  <sheetData>
    <row r="1" spans="1:9" s="1" customFormat="1" ht="25.25" customHeight="1" x14ac:dyDescent="0.4">
      <c r="B1" s="66"/>
      <c r="C1" s="66"/>
      <c r="D1" s="66"/>
      <c r="E1" s="21"/>
      <c r="F1" s="21"/>
      <c r="G1" s="21"/>
      <c r="H1" s="21"/>
      <c r="I1" s="21"/>
    </row>
    <row r="2" spans="1:9" ht="20.25" x14ac:dyDescent="0.4">
      <c r="B2" s="67" t="s">
        <v>26</v>
      </c>
      <c r="C2" s="67"/>
      <c r="D2" s="67"/>
      <c r="E2" s="18"/>
      <c r="F2" s="18"/>
      <c r="G2" s="18"/>
      <c r="H2" s="18"/>
      <c r="I2" s="18"/>
    </row>
    <row r="4" spans="1:9" ht="25.5" customHeight="1" x14ac:dyDescent="0.4">
      <c r="B4" s="62" t="s">
        <v>52</v>
      </c>
      <c r="C4" s="62"/>
      <c r="D4" s="62"/>
    </row>
    <row r="5" spans="1:9" s="3" customFormat="1" ht="25.15" x14ac:dyDescent="0.4">
      <c r="B5" s="63" t="s">
        <v>27</v>
      </c>
      <c r="C5" s="63"/>
      <c r="D5" s="63"/>
    </row>
    <row r="6" spans="1:9" x14ac:dyDescent="0.4">
      <c r="A6" s="4"/>
      <c r="B6" s="4"/>
      <c r="C6" s="4"/>
      <c r="D6" s="4"/>
    </row>
    <row r="7" spans="1:9" ht="30" x14ac:dyDescent="0.4">
      <c r="A7" s="4"/>
      <c r="B7" s="25" t="s">
        <v>28</v>
      </c>
      <c r="C7" s="64"/>
      <c r="D7" s="65"/>
    </row>
    <row r="8" spans="1:9" ht="15" x14ac:dyDescent="0.4">
      <c r="A8" s="4"/>
      <c r="B8" s="25" t="s">
        <v>29</v>
      </c>
      <c r="C8" s="64"/>
      <c r="D8" s="65"/>
    </row>
    <row r="9" spans="1:9" x14ac:dyDescent="0.4">
      <c r="A9" s="4"/>
      <c r="B9" s="4"/>
      <c r="C9" s="4"/>
      <c r="D9" s="4"/>
    </row>
    <row r="10" spans="1:9" s="5" customFormat="1" ht="65.55" customHeight="1" x14ac:dyDescent="0.4">
      <c r="A10" s="23" t="s">
        <v>30</v>
      </c>
      <c r="B10" s="24" t="s">
        <v>31</v>
      </c>
      <c r="C10" s="32" t="s">
        <v>47</v>
      </c>
      <c r="D10" s="24" t="s">
        <v>48</v>
      </c>
    </row>
    <row r="11" spans="1:9" ht="49.5" customHeight="1" x14ac:dyDescent="0.4">
      <c r="A11" s="19" t="s">
        <v>56</v>
      </c>
      <c r="B11" s="19" t="s">
        <v>57</v>
      </c>
      <c r="C11" s="22"/>
      <c r="D11" s="22"/>
    </row>
    <row r="12" spans="1:9" ht="30.4" x14ac:dyDescent="0.4">
      <c r="C12" s="6" t="s">
        <v>46</v>
      </c>
      <c r="D12" s="6"/>
    </row>
  </sheetData>
  <mergeCells count="6">
    <mergeCell ref="B4:D4"/>
    <mergeCell ref="B5:D5"/>
    <mergeCell ref="C7:D7"/>
    <mergeCell ref="C8:D8"/>
    <mergeCell ref="B1:D1"/>
    <mergeCell ref="B2:D2"/>
  </mergeCells>
  <conditionalFormatting sqref="C7:C8">
    <cfRule type="expression" dxfId="2" priority="3">
      <formula>C7=""</formula>
    </cfRule>
  </conditionalFormatting>
  <conditionalFormatting sqref="C11:D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4AF3C-FA80-4469-BCF7-94467C81E73B}">
  <sheetPr>
    <tabColor theme="4"/>
  </sheetPr>
  <dimension ref="A1:I13"/>
  <sheetViews>
    <sheetView showGridLines="0" zoomScale="87" workbookViewId="0">
      <selection activeCell="B26" sqref="B26"/>
    </sheetView>
  </sheetViews>
  <sheetFormatPr baseColWidth="10" defaultRowHeight="13.9" x14ac:dyDescent="0.4"/>
  <cols>
    <col min="1" max="1" width="22.3125" customWidth="1"/>
    <col min="2" max="2" width="18.8125" customWidth="1"/>
    <col min="3" max="9" width="15.625" customWidth="1"/>
  </cols>
  <sheetData>
    <row r="1" spans="1:9" s="1" customFormat="1" ht="25.25" customHeight="1" x14ac:dyDescent="0.4">
      <c r="A1" s="68" t="s">
        <v>36</v>
      </c>
      <c r="B1" s="68"/>
      <c r="C1" s="68"/>
      <c r="D1" s="68"/>
      <c r="E1" s="68"/>
      <c r="F1" s="68"/>
      <c r="G1" s="68"/>
      <c r="H1" s="68"/>
      <c r="I1" s="68"/>
    </row>
    <row r="2" spans="1:9" s="2" customFormat="1" ht="20.25" x14ac:dyDescent="0.4">
      <c r="A2" s="27"/>
      <c r="B2" s="27"/>
      <c r="C2" s="27"/>
      <c r="D2" s="27"/>
      <c r="E2" s="27"/>
      <c r="F2" s="27"/>
      <c r="G2" s="27"/>
      <c r="H2" s="28"/>
      <c r="I2"/>
    </row>
    <row r="3" spans="1:9" s="2" customFormat="1" ht="25.15" x14ac:dyDescent="0.4">
      <c r="A3" s="69" t="s">
        <v>58</v>
      </c>
      <c r="B3" s="69"/>
      <c r="C3" s="69"/>
      <c r="D3" s="69"/>
      <c r="E3" s="69"/>
      <c r="F3" s="69"/>
      <c r="G3" s="69"/>
      <c r="H3" s="69"/>
      <c r="I3" s="69"/>
    </row>
    <row r="4" spans="1:9" s="3" customFormat="1" ht="44.65" customHeight="1" x14ac:dyDescent="0.4">
      <c r="A4" s="70" t="s">
        <v>53</v>
      </c>
      <c r="B4" s="70"/>
      <c r="C4" s="70"/>
      <c r="D4" s="70"/>
      <c r="E4" s="70"/>
      <c r="F4" s="70"/>
      <c r="G4" s="70"/>
      <c r="H4" s="70"/>
      <c r="I4" s="70"/>
    </row>
    <row r="5" spans="1:9" s="2" customFormat="1" x14ac:dyDescent="0.4">
      <c r="A5"/>
      <c r="B5"/>
      <c r="C5"/>
      <c r="D5"/>
      <c r="E5"/>
      <c r="F5"/>
      <c r="G5"/>
      <c r="H5"/>
      <c r="I5"/>
    </row>
    <row r="7" spans="1:9" ht="41.65" x14ac:dyDescent="0.4">
      <c r="A7" s="30" t="s">
        <v>42</v>
      </c>
      <c r="B7" s="30" t="s">
        <v>50</v>
      </c>
      <c r="C7" s="30" t="s">
        <v>37</v>
      </c>
      <c r="D7" s="29" t="s">
        <v>38</v>
      </c>
      <c r="E7" s="29" t="s">
        <v>39</v>
      </c>
      <c r="F7" s="29" t="s">
        <v>40</v>
      </c>
      <c r="G7" s="29" t="s">
        <v>49</v>
      </c>
    </row>
    <row r="8" spans="1:9" x14ac:dyDescent="0.4">
      <c r="A8" s="35" t="s">
        <v>44</v>
      </c>
      <c r="B8" s="71" t="s">
        <v>55</v>
      </c>
      <c r="C8" s="74">
        <v>26.2</v>
      </c>
      <c r="D8" s="36">
        <v>13.65</v>
      </c>
      <c r="E8" s="37">
        <f>'Tarifs en vigueur'!D12+'Tarifs en vigueur'!D14*(DQE!C8-3)</f>
        <v>109.018</v>
      </c>
      <c r="F8" s="38">
        <f>Lot_assis_allongé!$C$11</f>
        <v>0</v>
      </c>
      <c r="G8" s="37">
        <f t="shared" ref="G8:G11" si="0">((D8*E8)+(F8*D8*E8))*12</f>
        <v>17857.148400000002</v>
      </c>
      <c r="H8" s="31"/>
      <c r="I8" s="31"/>
    </row>
    <row r="9" spans="1:9" x14ac:dyDescent="0.4">
      <c r="A9" s="39" t="s">
        <v>45</v>
      </c>
      <c r="B9" s="72"/>
      <c r="C9" s="75"/>
      <c r="D9" s="40">
        <v>1.3499999999999999</v>
      </c>
      <c r="E9" s="41">
        <f>'Tarifs en vigueur'!H12+'Tarifs en vigueur'!H13*(DQE!C8-3)</f>
        <v>37.864000000000004</v>
      </c>
      <c r="F9" s="43">
        <f>Lot_assis_allongé!$D$11</f>
        <v>0</v>
      </c>
      <c r="G9" s="41">
        <f t="shared" si="0"/>
        <v>613.39679999999998</v>
      </c>
      <c r="H9" s="31"/>
      <c r="I9" s="31"/>
    </row>
    <row r="10" spans="1:9" x14ac:dyDescent="0.4">
      <c r="A10" s="45" t="s">
        <v>44</v>
      </c>
      <c r="B10" s="73" t="s">
        <v>54</v>
      </c>
      <c r="C10" s="76">
        <v>50</v>
      </c>
      <c r="D10" s="46">
        <v>7.6</v>
      </c>
      <c r="E10" s="47">
        <f>'Tarifs en vigueur'!D12+'Tarifs en vigueur'!D14*(DQE!C10-3)</f>
        <v>167.08999999999997</v>
      </c>
      <c r="F10" s="48">
        <f>Lot_assis_allongé!$C$11</f>
        <v>0</v>
      </c>
      <c r="G10" s="47">
        <f t="shared" si="0"/>
        <v>15238.607999999997</v>
      </c>
    </row>
    <row r="11" spans="1:9" x14ac:dyDescent="0.4">
      <c r="A11" s="42" t="s">
        <v>45</v>
      </c>
      <c r="B11" s="73"/>
      <c r="C11" s="76"/>
      <c r="D11" s="49">
        <v>0.72</v>
      </c>
      <c r="E11" s="44">
        <f>'Tarifs en vigueur'!H12+'Tarifs en vigueur'!H13*(DQE!C10-3)</f>
        <v>63.330000000000005</v>
      </c>
      <c r="F11" s="50">
        <f>Lot_assis_allongé!$D$11</f>
        <v>0</v>
      </c>
      <c r="G11" s="44">
        <f t="shared" si="0"/>
        <v>547.1712</v>
      </c>
    </row>
    <row r="12" spans="1:9" ht="17.649999999999999" x14ac:dyDescent="0.4">
      <c r="A12" s="26"/>
      <c r="B12" s="26"/>
      <c r="F12" s="33" t="s">
        <v>41</v>
      </c>
      <c r="G12" s="34">
        <f>SUM(G8:G11)</f>
        <v>34256.324399999998</v>
      </c>
    </row>
    <row r="13" spans="1:9" x14ac:dyDescent="0.4">
      <c r="A13" s="4"/>
      <c r="B13" s="4"/>
    </row>
  </sheetData>
  <mergeCells count="7">
    <mergeCell ref="A1:I1"/>
    <mergeCell ref="A3:I3"/>
    <mergeCell ref="A4:I4"/>
    <mergeCell ref="B8:B9"/>
    <mergeCell ref="B10:B11"/>
    <mergeCell ref="C8:C9"/>
    <mergeCell ref="C10:C11"/>
  </mergeCells>
  <pageMargins left="0.7" right="0.7" top="0.75" bottom="0.75" header="0.3" footer="0.3"/>
  <ignoredErrors>
    <ignoredError sqref="F9:F1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32</v>
      </c>
    </row>
    <row r="2" spans="1:1" x14ac:dyDescent="0.4">
      <c r="A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2.xml><?xml version="1.0" encoding="utf-8"?>
<ds:datastoreItem xmlns:ds="http://schemas.openxmlformats.org/officeDocument/2006/customXml" ds:itemID="{FE64806A-C265-4F6B-9840-C258F51167A6}">
  <ds:schemaRefs>
    <ds:schemaRef ds:uri="http://schemas.microsoft.com/sharepoint/v3/contenttype/forms"/>
  </ds:schemaRefs>
</ds:datastoreItem>
</file>

<file path=customXml/itemProps3.xml><?xml version="1.0" encoding="utf-8"?>
<ds:datastoreItem xmlns:ds="http://schemas.openxmlformats.org/officeDocument/2006/customXml" ds:itemID="{516F0F93-DE63-4417-AD27-DBA4203A51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Lot_assis_allongé</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2025-06-06T14:36:04Z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